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3ER TRIMESTRE 2024\"/>
    </mc:Choice>
  </mc:AlternateContent>
  <xr:revisionPtr revIDLastSave="0" documentId="8_{DF654C27-3D9F-49F6-812E-B285C04A5D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</workbook>
</file>

<file path=xl/calcChain.xml><?xml version="1.0" encoding="utf-8"?>
<calcChain xmlns="http://schemas.openxmlformats.org/spreadsheetml/2006/main">
  <c r="F13" i="4" l="1"/>
  <c r="C38" i="4" l="1"/>
  <c r="G13" i="4"/>
  <c r="G12" i="4"/>
  <c r="G34" i="4"/>
  <c r="G11" i="4"/>
  <c r="G10" i="4"/>
  <c r="C34" i="4" l="1"/>
  <c r="B33" i="4"/>
  <c r="C33" i="4" s="1"/>
  <c r="G33" i="4" l="1"/>
  <c r="C12" i="4"/>
  <c r="C11" i="4" l="1"/>
  <c r="G9" i="4"/>
  <c r="E40" i="4" l="1"/>
  <c r="C35" i="4"/>
  <c r="C28" i="4"/>
  <c r="E16" i="4"/>
  <c r="F16" i="4"/>
  <c r="C13" i="4"/>
  <c r="G38" i="4" l="1"/>
  <c r="G28" i="4" l="1"/>
  <c r="G35" i="4"/>
  <c r="G14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<sst xmlns="http://schemas.openxmlformats.org/spreadsheetml/2006/main" count="63" uniqueCount="40">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</sst>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6.140625" style="2" customWidth="1"/>
    <col min="9" max="9" width="17.85546875" style="2" customWidth="1"/>
    <col min="10" max="10" width="12.7109375" style="2" bestFit="1" customWidth="1"/>
    <col min="11" max="11" width="12" style="2"/>
    <col min="12" max="12" width="13.85546875" style="2" customWidth="1"/>
    <col min="13" max="16384" width="12" style="2"/>
  </cols>
  <sheetData>
    <row r="1" spans="1:10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10" s="3" customFormat="1" x14ac:dyDescent="0.2">
      <c r="A2" s="34"/>
      <c r="B2" s="51" t="s">
        <v>0</v>
      </c>
      <c r="C2" s="52"/>
      <c r="D2" s="52"/>
      <c r="E2" s="52"/>
      <c r="F2" s="53"/>
      <c r="G2" s="49" t="s">
        <v>7</v>
      </c>
    </row>
    <row r="3" spans="1:10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7300000</v>
      </c>
      <c r="C9" s="16">
        <v>0</v>
      </c>
      <c r="D9" s="16">
        <v>7300000</v>
      </c>
      <c r="E9" s="43">
        <v>7115293.7999999998</v>
      </c>
      <c r="F9" s="43">
        <v>7115293.7999999998</v>
      </c>
      <c r="G9" s="16">
        <f t="shared" ref="G9:G14" si="0">F9-B9</f>
        <v>-184706.20000000019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10" ht="20.399999999999999" x14ac:dyDescent="0.2">
      <c r="A11" s="37" t="s">
        <v>20</v>
      </c>
      <c r="B11" s="16">
        <v>4014967</v>
      </c>
      <c r="C11" s="16">
        <f>D11-B11</f>
        <v>1367172</v>
      </c>
      <c r="D11" s="16">
        <v>5382139</v>
      </c>
      <c r="E11" s="16">
        <v>5816270.5</v>
      </c>
      <c r="F11" s="16">
        <v>5816270.5</v>
      </c>
      <c r="G11" s="16">
        <f>F11-B11</f>
        <v>1801303.5</v>
      </c>
      <c r="I11" s="29"/>
    </row>
    <row r="12" spans="1:10" ht="20.399999999999999" x14ac:dyDescent="0.2">
      <c r="A12" s="37" t="s">
        <v>21</v>
      </c>
      <c r="B12" s="16">
        <v>7383769</v>
      </c>
      <c r="C12" s="16">
        <f>D12-B12</f>
        <v>-7081687</v>
      </c>
      <c r="D12" s="16">
        <v>302082</v>
      </c>
      <c r="E12" s="16">
        <v>302082</v>
      </c>
      <c r="F12" s="16">
        <v>302082</v>
      </c>
      <c r="G12" s="16">
        <f>F12-B12</f>
        <v>-7081687</v>
      </c>
      <c r="J12" s="42"/>
    </row>
    <row r="13" spans="1:10" ht="20.399999999999999" x14ac:dyDescent="0.2">
      <c r="A13" s="37" t="s">
        <v>22</v>
      </c>
      <c r="B13" s="16">
        <v>164095375</v>
      </c>
      <c r="C13" s="16">
        <f>D13-B13</f>
        <v>22683962.219999999</v>
      </c>
      <c r="D13" s="16">
        <v>186779337.22</v>
      </c>
      <c r="E13" s="16">
        <v>152641758.96000001</v>
      </c>
      <c r="F13" s="16">
        <f>152943840.96-13674614.58-6952169.22-302082</f>
        <v>132014975.16</v>
      </c>
      <c r="G13" s="16">
        <f>F13-B13</f>
        <v>-32080399.840000004</v>
      </c>
      <c r="H13" s="42"/>
      <c r="I13" s="42"/>
      <c r="J13" s="42"/>
    </row>
    <row r="14" spans="1:10" x14ac:dyDescent="0.2">
      <c r="A14" s="37" t="s">
        <v>23</v>
      </c>
      <c r="B14" s="16">
        <v>0</v>
      </c>
      <c r="C14" s="16">
        <v>1166003</v>
      </c>
      <c r="D14" s="16">
        <v>1166003</v>
      </c>
      <c r="E14" s="16">
        <v>1166003</v>
      </c>
      <c r="F14" s="16">
        <v>1166003</v>
      </c>
      <c r="G14" s="16">
        <f t="shared" si="0"/>
        <v>1166003</v>
      </c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182794111</v>
      </c>
      <c r="C16" s="17">
        <f t="shared" ref="C16:G16" si="1">SUM(C5:C14)</f>
        <v>18135450.219999999</v>
      </c>
      <c r="D16" s="17">
        <f t="shared" si="1"/>
        <v>200929561.22</v>
      </c>
      <c r="E16" s="17">
        <f>SUM(E5:E14)</f>
        <v>167041408.26000002</v>
      </c>
      <c r="F16" s="10">
        <f>SUM(F5:F14)</f>
        <v>146414624.46000001</v>
      </c>
      <c r="G16" s="11">
        <f t="shared" si="1"/>
        <v>-36379486.540000007</v>
      </c>
      <c r="H16" s="42"/>
      <c r="I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7383769</v>
      </c>
      <c r="C21" s="18">
        <f t="shared" ref="C21:G21" si="2">SUM(C22:C29)</f>
        <v>-7081687</v>
      </c>
      <c r="D21" s="18">
        <f t="shared" si="2"/>
        <v>302082</v>
      </c>
      <c r="E21" s="18">
        <f t="shared" si="2"/>
        <v>302082</v>
      </c>
      <c r="F21" s="18">
        <f t="shared" si="2"/>
        <v>302082</v>
      </c>
      <c r="G21" s="18">
        <f t="shared" si="2"/>
        <v>-7081687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6">
        <v>7383769</v>
      </c>
      <c r="C28" s="16">
        <f>D28-B28</f>
        <v>-7081687</v>
      </c>
      <c r="D28" s="19">
        <v>302082</v>
      </c>
      <c r="E28" s="19">
        <v>302082</v>
      </c>
      <c r="F28" s="19">
        <v>302082</v>
      </c>
      <c r="G28" s="16">
        <f t="shared" ref="G28" si="3">F28-B28</f>
        <v>-7081687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175410342</v>
      </c>
      <c r="C31" s="20">
        <f t="shared" ref="C31:G31" si="4">SUM(C32:C35)</f>
        <v>24051134.219999999</v>
      </c>
      <c r="D31" s="20">
        <f t="shared" si="4"/>
        <v>199461476.22</v>
      </c>
      <c r="E31" s="20">
        <f t="shared" si="4"/>
        <v>165573323.26000002</v>
      </c>
      <c r="F31" s="20">
        <f t="shared" si="4"/>
        <v>144946539.46000001</v>
      </c>
      <c r="G31" s="20">
        <f t="shared" si="4"/>
        <v>-30463802.540000003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f>B8+B9</f>
        <v>7300000</v>
      </c>
      <c r="C33" s="16">
        <f>D33-B33</f>
        <v>0</v>
      </c>
      <c r="D33" s="16">
        <v>7300000</v>
      </c>
      <c r="E33" s="43">
        <v>7115293.7999999998</v>
      </c>
      <c r="F33" s="43">
        <v>7115293.7999999998</v>
      </c>
      <c r="G33" s="16">
        <f t="shared" ref="G33:G34" si="5">F33-B33</f>
        <v>-184706.20000000019</v>
      </c>
    </row>
    <row r="34" spans="1:7" ht="21.6" x14ac:dyDescent="0.2">
      <c r="A34" s="40" t="s">
        <v>32</v>
      </c>
      <c r="B34" s="16">
        <v>4014967</v>
      </c>
      <c r="C34" s="16">
        <f>D34-B34</f>
        <v>1367172</v>
      </c>
      <c r="D34" s="16">
        <v>5382139</v>
      </c>
      <c r="E34" s="16">
        <v>5816270.5</v>
      </c>
      <c r="F34" s="16">
        <v>5816270.5</v>
      </c>
      <c r="G34" s="16">
        <f t="shared" si="5"/>
        <v>1801303.5</v>
      </c>
    </row>
    <row r="35" spans="1:7" ht="20.399999999999999" x14ac:dyDescent="0.2">
      <c r="A35" s="40" t="s">
        <v>22</v>
      </c>
      <c r="B35" s="19">
        <v>164095375</v>
      </c>
      <c r="C35" s="16">
        <f>D35-B35</f>
        <v>22683962.219999999</v>
      </c>
      <c r="D35" s="16">
        <v>186779337.22</v>
      </c>
      <c r="E35" s="16">
        <v>152641758.96000001</v>
      </c>
      <c r="F35" s="16">
        <v>132014975.16</v>
      </c>
      <c r="G35" s="16">
        <f t="shared" ref="G35" si="6">F35-B35</f>
        <v>-32080399.840000004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7">SUM(C38)</f>
        <v>1166003</v>
      </c>
      <c r="D37" s="20">
        <f t="shared" si="7"/>
        <v>1166003</v>
      </c>
      <c r="E37" s="20">
        <f t="shared" si="7"/>
        <v>1166003</v>
      </c>
      <c r="F37" s="20">
        <f t="shared" si="7"/>
        <v>1166003</v>
      </c>
      <c r="G37" s="20">
        <f t="shared" si="7"/>
        <v>1166003</v>
      </c>
    </row>
    <row r="38" spans="1:7" x14ac:dyDescent="0.2">
      <c r="A38" s="40" t="s">
        <v>23</v>
      </c>
      <c r="B38" s="19">
        <v>0</v>
      </c>
      <c r="C38" s="16">
        <f>D38-B38</f>
        <v>1166003</v>
      </c>
      <c r="D38" s="16">
        <v>1166003</v>
      </c>
      <c r="E38" s="16">
        <v>1166003</v>
      </c>
      <c r="F38" s="16">
        <v>1166003</v>
      </c>
      <c r="G38" s="16">
        <f t="shared" ref="G38" si="8">F38-B38</f>
        <v>1166003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182794111</v>
      </c>
      <c r="C40" s="17">
        <f t="shared" ref="C40:G40" si="9">SUM(C22:C29,C32:C35,C38)</f>
        <v>18135450.219999999</v>
      </c>
      <c r="D40" s="17">
        <f t="shared" si="9"/>
        <v>200929561.22</v>
      </c>
      <c r="E40" s="17">
        <f>SUM(E22:E29,E32:E35,E38)</f>
        <v>167041408.26000002</v>
      </c>
      <c r="F40" s="17">
        <f t="shared" si="9"/>
        <v>146414624.46000001</v>
      </c>
      <c r="G40" s="11">
        <f t="shared" si="9"/>
        <v>-36379486.540000007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7" x14ac:dyDescent="0.2">
      <c r="A46" s="44" t="s">
        <v>38</v>
      </c>
      <c r="B46" s="44"/>
      <c r="C46" s="44"/>
      <c r="D46" s="44"/>
      <c r="E46" s="44"/>
      <c r="F46" s="44"/>
      <c r="G46" s="44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2024-10-18T18:24:31Z</cp:lastPrinted>
  <dcterms:created xsi:type="dcterms:W3CDTF">2012-12-11T20:48:19Z</dcterms:created>
  <dcterms:modified xsi:type="dcterms:W3CDTF">2024-10-22T18:41:05Z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